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ukunokiakio/Downloads/"/>
    </mc:Choice>
  </mc:AlternateContent>
  <xr:revisionPtr revIDLastSave="0" documentId="13_ncr:1_{06B04026-DF22-FF40-89F5-D4CF9D02C677}" xr6:coauthVersionLast="47" xr6:coauthVersionMax="47" xr10:uidLastSave="{00000000-0000-0000-0000-000000000000}"/>
  <bookViews>
    <workbookView xWindow="0" yWindow="580" windowWidth="25600" windowHeight="160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4" i="1"/>
  <c r="B15" i="1" l="1"/>
  <c r="B16" i="1" s="1"/>
  <c r="B17" i="1" s="1"/>
  <c r="B18" i="1" l="1"/>
</calcChain>
</file>

<file path=xl/sharedStrings.xml><?xml version="1.0" encoding="utf-8"?>
<sst xmlns="http://schemas.openxmlformats.org/spreadsheetml/2006/main" count="51" uniqueCount="41">
  <si>
    <t>項目</t>
  </si>
  <si>
    <t>単位</t>
  </si>
  <si>
    <t>備考</t>
  </si>
  <si>
    <t>【入力項目】</t>
  </si>
  <si>
    <t>材料費（1個分）</t>
  </si>
  <si>
    <t>容器代（1個分）</t>
  </si>
  <si>
    <t>ラベル代（1個分）</t>
  </si>
  <si>
    <t>製造・梱包・事務の総時間</t>
  </si>
  <si>
    <t>自分の時給</t>
  </si>
  <si>
    <t>製造数（ロット数）</t>
  </si>
  <si>
    <t>目標原価率</t>
  </si>
  <si>
    <t>小売店マージン</t>
  </si>
  <si>
    <t>【計算結果】</t>
  </si>
  <si>
    <t>直接原価（1個あたり）</t>
  </si>
  <si>
    <t>間接コスト（1個あたり）</t>
  </si>
  <si>
    <t>製造原価（1個あたり）</t>
  </si>
  <si>
    <t>希望卸価格（自分への入金）</t>
  </si>
  <si>
    <t>店頭販売価格（定価）</t>
  </si>
  <si>
    <t>粗利益（1個あたり）</t>
  </si>
  <si>
    <t>円</t>
  </si>
  <si>
    <t>時間</t>
  </si>
  <si>
    <t>個</t>
  </si>
  <si>
    <t>%</t>
  </si>
  <si>
    <t>商品の原材料費</t>
  </si>
  <si>
    <t>パッケージや容器のコスト</t>
  </si>
  <si>
    <t>ラベルやシール代</t>
  </si>
  <si>
    <t>準備・片付け・事務作業も含めた総時間</t>
  </si>
  <si>
    <t>材料費＋容器代＋ラベル代</t>
  </si>
  <si>
    <t>（総時間×時給）÷製造数</t>
  </si>
  <si>
    <t>直接原価＋間接コスト</t>
  </si>
  <si>
    <t>卸価格ー製造原価</t>
  </si>
  <si>
    <t>数値</t>
    <rPh sb="0" eb="2">
      <t xml:space="preserve">スウチ </t>
    </rPh>
    <phoneticPr fontId="2"/>
  </si>
  <si>
    <t>この部分を自分で入力</t>
    <rPh sb="5" eb="7">
      <t xml:space="preserve">ジブンデ </t>
    </rPh>
    <rPh sb="8" eb="10">
      <t xml:space="preserve">ニュウリョク </t>
    </rPh>
    <phoneticPr fontId="2"/>
  </si>
  <si>
    <t>この部分は変更不可</t>
    <rPh sb="0" eb="2">
      <t xml:space="preserve">コノブブンハ </t>
    </rPh>
    <rPh sb="5" eb="7">
      <t xml:space="preserve">ヘンコウ </t>
    </rPh>
    <rPh sb="7" eb="9">
      <t xml:space="preserve">フカ </t>
    </rPh>
    <phoneticPr fontId="2"/>
  </si>
  <si>
    <t>この部分は自動計算</t>
    <rPh sb="0" eb="4">
      <t xml:space="preserve">コノブブンハ </t>
    </rPh>
    <rPh sb="5" eb="9">
      <t xml:space="preserve">ジドウケイサン </t>
    </rPh>
    <phoneticPr fontId="2"/>
  </si>
  <si>
    <t>小売店に引かれる手数料率（通常30%〜40%）</t>
    <rPh sb="13" eb="15">
      <t xml:space="preserve">ツウジョウ </t>
    </rPh>
    <phoneticPr fontId="2"/>
  </si>
  <si>
    <t>希望する自分の時給（絶対に安く設定しない）</t>
    <rPh sb="4" eb="6">
      <t xml:space="preserve">ジブンノ </t>
    </rPh>
    <rPh sb="10" eb="12">
      <t xml:space="preserve">ゼッタイニ </t>
    </rPh>
    <rPh sb="13" eb="14">
      <t xml:space="preserve">ヤスク </t>
    </rPh>
    <rPh sb="15" eb="17">
      <t xml:space="preserve">セッテイシナイ </t>
    </rPh>
    <phoneticPr fontId="2"/>
  </si>
  <si>
    <t>原価率（加工食品の場合、通常30〜35%）</t>
    <rPh sb="4" eb="8">
      <t xml:space="preserve">カコウショクヒン </t>
    </rPh>
    <rPh sb="9" eb="11">
      <t xml:space="preserve">バアイ </t>
    </rPh>
    <phoneticPr fontId="2"/>
  </si>
  <si>
    <t>総時間で作れる個数</t>
    <rPh sb="0" eb="1">
      <t xml:space="preserve">ソウゴウ </t>
    </rPh>
    <phoneticPr fontId="2"/>
  </si>
  <si>
    <t>マージンを上乗せした最終価格（小売店が販売する時の価格=上代）</t>
    <rPh sb="15" eb="18">
      <t xml:space="preserve">コウリテンガ </t>
    </rPh>
    <rPh sb="19" eb="21">
      <t xml:space="preserve">ハンバイスルトキノ </t>
    </rPh>
    <rPh sb="25" eb="27">
      <t xml:space="preserve">カカク </t>
    </rPh>
    <rPh sb="28" eb="29">
      <t xml:space="preserve">ウエダイ </t>
    </rPh>
    <rPh sb="29" eb="30">
      <t xml:space="preserve">ダイキン </t>
    </rPh>
    <phoneticPr fontId="2"/>
  </si>
  <si>
    <t>原価率30%を確保できる卸値（小売店に卸す時の価格=下代）</t>
    <rPh sb="15" eb="18">
      <t xml:space="preserve">コウリテンニ </t>
    </rPh>
    <rPh sb="19" eb="20">
      <t xml:space="preserve">オロストキノ </t>
    </rPh>
    <rPh sb="23" eb="25">
      <t xml:space="preserve">カカク </t>
    </rPh>
    <rPh sb="26" eb="27">
      <t xml:space="preserve">シタ </t>
    </rPh>
    <rPh sb="27" eb="28">
      <t xml:space="preserve">ダイキン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</si>
</sst>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"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76" fontId="0" fillId="0" borderId="0" xfId="0" applyNumberFormat="1" applyProtection="1"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176" fontId="1" fillId="0" borderId="1" xfId="0" applyNumberFormat="1" applyFont="1" applyBorder="1" applyAlignment="1" applyProtection="1">
      <alignment horizontal="center" vertical="top"/>
      <protection locked="0"/>
    </xf>
    <xf numFmtId="0" fontId="0" fillId="0" borderId="0" xfId="0" applyProtection="1">
      <protection locked="0"/>
    </xf>
    <xf numFmtId="176" fontId="0" fillId="2" borderId="0" xfId="0" applyNumberFormat="1" applyFill="1"/>
    <xf numFmtId="176" fontId="0" fillId="2" borderId="0" xfId="0" applyNumberFormat="1" applyFill="1" applyProtection="1">
      <protection locked="0"/>
    </xf>
    <xf numFmtId="176" fontId="0" fillId="3" borderId="0" xfId="0" applyNumberFormat="1" applyFill="1" applyProtection="1">
      <protection locked="0"/>
    </xf>
    <xf numFmtId="176" fontId="0" fillId="4" borderId="0" xfId="0" applyNumberFormat="1" applyFill="1" applyProtection="1"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I23" sqref="I23"/>
    </sheetView>
  </sheetViews>
  <sheetFormatPr baseColWidth="10" defaultColWidth="8.83203125" defaultRowHeight="14"/>
  <cols>
    <col min="1" max="1" width="24.33203125" style="4" customWidth="1"/>
    <col min="2" max="2" width="8.83203125" style="1"/>
    <col min="3" max="16384" width="8.83203125" style="4"/>
  </cols>
  <sheetData>
    <row r="1" spans="1:4">
      <c r="A1" s="2" t="s">
        <v>0</v>
      </c>
      <c r="B1" s="3" t="s">
        <v>31</v>
      </c>
      <c r="C1" s="2" t="s">
        <v>1</v>
      </c>
      <c r="D1" s="2" t="s">
        <v>2</v>
      </c>
    </row>
    <row r="2" spans="1:4">
      <c r="A2" s="4" t="s">
        <v>3</v>
      </c>
    </row>
    <row r="3" spans="1:4">
      <c r="A3" s="4" t="s">
        <v>4</v>
      </c>
      <c r="B3" s="7">
        <v>50</v>
      </c>
      <c r="C3" s="4" t="s">
        <v>19</v>
      </c>
      <c r="D3" s="4" t="s">
        <v>23</v>
      </c>
    </row>
    <row r="4" spans="1:4">
      <c r="A4" s="4" t="s">
        <v>5</v>
      </c>
      <c r="B4" s="7">
        <v>50</v>
      </c>
      <c r="C4" s="4" t="s">
        <v>19</v>
      </c>
      <c r="D4" s="4" t="s">
        <v>24</v>
      </c>
    </row>
    <row r="5" spans="1:4">
      <c r="A5" s="4" t="s">
        <v>6</v>
      </c>
      <c r="B5" s="7">
        <v>20</v>
      </c>
      <c r="C5" s="4" t="s">
        <v>19</v>
      </c>
      <c r="D5" s="4" t="s">
        <v>25</v>
      </c>
    </row>
    <row r="6" spans="1:4">
      <c r="A6" s="4" t="s">
        <v>7</v>
      </c>
      <c r="B6" s="7">
        <v>10</v>
      </c>
      <c r="C6" s="4" t="s">
        <v>20</v>
      </c>
      <c r="D6" s="4" t="s">
        <v>26</v>
      </c>
    </row>
    <row r="7" spans="1:4">
      <c r="A7" s="4" t="s">
        <v>8</v>
      </c>
      <c r="B7" s="7">
        <v>2000</v>
      </c>
      <c r="C7" s="4" t="s">
        <v>19</v>
      </c>
      <c r="D7" s="4" t="s">
        <v>36</v>
      </c>
    </row>
    <row r="8" spans="1:4">
      <c r="A8" s="4" t="s">
        <v>9</v>
      </c>
      <c r="B8" s="7">
        <v>400</v>
      </c>
      <c r="C8" s="4" t="s">
        <v>21</v>
      </c>
      <c r="D8" s="4" t="s">
        <v>38</v>
      </c>
    </row>
    <row r="9" spans="1:4">
      <c r="A9" s="4" t="s">
        <v>10</v>
      </c>
      <c r="B9" s="5">
        <v>30</v>
      </c>
      <c r="C9" s="4" t="s">
        <v>22</v>
      </c>
      <c r="D9" s="4" t="s">
        <v>37</v>
      </c>
    </row>
    <row r="10" spans="1:4">
      <c r="A10" s="4" t="s">
        <v>11</v>
      </c>
      <c r="B10" s="5">
        <v>30</v>
      </c>
      <c r="C10" s="4" t="s">
        <v>22</v>
      </c>
      <c r="D10" s="4" t="s">
        <v>35</v>
      </c>
    </row>
    <row r="12" spans="1:4">
      <c r="A12" s="4" t="s">
        <v>12</v>
      </c>
    </row>
    <row r="13" spans="1:4">
      <c r="A13" s="4" t="s">
        <v>13</v>
      </c>
      <c r="B13" s="8">
        <f>B3+B4+B5</f>
        <v>120</v>
      </c>
      <c r="C13" s="4" t="s">
        <v>19</v>
      </c>
      <c r="D13" s="4" t="s">
        <v>27</v>
      </c>
    </row>
    <row r="14" spans="1:4">
      <c r="A14" s="4" t="s">
        <v>14</v>
      </c>
      <c r="B14" s="8">
        <f>(B6*B7)/B8</f>
        <v>50</v>
      </c>
      <c r="C14" s="4" t="s">
        <v>19</v>
      </c>
      <c r="D14" s="4" t="s">
        <v>28</v>
      </c>
    </row>
    <row r="15" spans="1:4">
      <c r="A15" s="4" t="s">
        <v>15</v>
      </c>
      <c r="B15" s="8">
        <f>B13+B14</f>
        <v>170</v>
      </c>
      <c r="C15" s="4" t="s">
        <v>19</v>
      </c>
      <c r="D15" s="4" t="s">
        <v>29</v>
      </c>
    </row>
    <row r="16" spans="1:4">
      <c r="A16" s="4" t="s">
        <v>16</v>
      </c>
      <c r="B16" s="8">
        <f>B15/(B9/100)</f>
        <v>566.66666666666674</v>
      </c>
      <c r="C16" s="4" t="s">
        <v>19</v>
      </c>
      <c r="D16" s="4" t="s">
        <v>40</v>
      </c>
    </row>
    <row r="17" spans="1:5">
      <c r="A17" s="4" t="s">
        <v>17</v>
      </c>
      <c r="B17" s="8">
        <f>B16/(1-(B10/100))</f>
        <v>809.52380952380963</v>
      </c>
      <c r="C17" s="4" t="s">
        <v>19</v>
      </c>
      <c r="D17" s="4" t="s">
        <v>39</v>
      </c>
    </row>
    <row r="18" spans="1:5">
      <c r="A18" s="4" t="s">
        <v>18</v>
      </c>
      <c r="B18" s="8">
        <f>B16-B15</f>
        <v>396.66666666666674</v>
      </c>
      <c r="C18" s="4" t="s">
        <v>19</v>
      </c>
      <c r="D18" s="4" t="s">
        <v>30</v>
      </c>
    </row>
    <row r="20" spans="1:5">
      <c r="D20" s="7"/>
      <c r="E20" s="4" t="s">
        <v>32</v>
      </c>
    </row>
    <row r="21" spans="1:5">
      <c r="D21" s="6"/>
      <c r="E21" s="4" t="s">
        <v>33</v>
      </c>
    </row>
    <row r="22" spans="1:5">
      <c r="D22" s="8"/>
      <c r="E22" s="4" t="s">
        <v>34</v>
      </c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章雄 椋木</cp:lastModifiedBy>
  <dcterms:created xsi:type="dcterms:W3CDTF">2026-02-12T07:32:24Z</dcterms:created>
  <dcterms:modified xsi:type="dcterms:W3CDTF">2026-02-13T07:43:34Z</dcterms:modified>
</cp:coreProperties>
</file>